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95" windowWidth="15480" windowHeight="11175"/>
  </bookViews>
  <sheets>
    <sheet name="Лот 1" sheetId="1" r:id="rId1"/>
  </sheets>
  <definedNames>
    <definedName name="Print_Area_1">'Лот 1'!$A$1:$L$59</definedName>
  </definedNames>
  <calcPr calcId="145621"/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4" i="1"/>
  <c r="G43" i="1"/>
  <c r="G42" i="1"/>
  <c r="G41" i="1"/>
  <c r="G40" i="1"/>
  <c r="G39" i="1"/>
  <c r="G38" i="1"/>
  <c r="G37" i="1"/>
  <c r="G36" i="1" l="1"/>
  <c r="G2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52" i="1" s="1"/>
  <c r="G53" i="1" s="1"/>
  <c r="G29" i="1"/>
  <c r="G30" i="1"/>
  <c r="G31" i="1"/>
  <c r="G32" i="1"/>
  <c r="G33" i="1"/>
  <c r="G34" i="1"/>
  <c r="G35" i="1"/>
  <c r="G50" i="1"/>
  <c r="G8" i="1"/>
  <c r="G7" i="1"/>
  <c r="G54" i="1" l="1"/>
</calcChain>
</file>

<file path=xl/sharedStrings.xml><?xml version="1.0" encoding="utf-8"?>
<sst xmlns="http://schemas.openxmlformats.org/spreadsheetml/2006/main" count="151" uniqueCount="105">
  <si>
    <t>№ п.п</t>
  </si>
  <si>
    <t>Код продукта</t>
  </si>
  <si>
    <t>Описание</t>
  </si>
  <si>
    <t>Особые условия</t>
  </si>
  <si>
    <t>Кол-во</t>
  </si>
  <si>
    <t>Приложение №1</t>
  </si>
  <si>
    <t>Адрес доставки</t>
  </si>
  <si>
    <t>Итого:</t>
  </si>
  <si>
    <t>Республика Башкортостан,  г. Уфа, ул. Ленина,30 ОАО "Башинформсвязь, ЦТЭ  Контактное лицо: начальник цеха эксплуатации систем передач:  Дельмухаметов О.Р.    +7-(347)-2215475, mail: delmukhametov@bashtel.ru</t>
  </si>
  <si>
    <t>Объем может быть изменен на 10% без изменения стоимости единицы</t>
  </si>
  <si>
    <t>Цена за единицу измерения без НДС 18 %, рубли РФ</t>
  </si>
  <si>
    <t>Сумма без  НДС 18 %, рубли РФ</t>
  </si>
  <si>
    <t>НДС 18%</t>
  </si>
  <si>
    <t>Дата начала оказания технической поддержки: 01.04.2014 г.</t>
  </si>
  <si>
    <t>CON-SNT-VXC-10G</t>
  </si>
  <si>
    <t>CON-SNT-15454TC3</t>
  </si>
  <si>
    <t>CON-SNT-15454ECC</t>
  </si>
  <si>
    <t>CON-SNT-454ECM48V</t>
  </si>
  <si>
    <t>CON-SNT-MRCI-12</t>
  </si>
  <si>
    <t>CON-SNT-15454E42</t>
  </si>
  <si>
    <t>CON-SNT-15454EE1</t>
  </si>
  <si>
    <t>CON-SNT-ECTXK9</t>
  </si>
  <si>
    <t>CON-SNT-EEIAHDA</t>
  </si>
  <si>
    <t>CON-SNT-E28WBE</t>
  </si>
  <si>
    <t>CON-SNT-E84WBE</t>
  </si>
  <si>
    <t>CON-SNT-MAFTA</t>
  </si>
  <si>
    <t>CON-SNT-2G-I1</t>
  </si>
  <si>
    <t>CON-SNT-SI2GSI</t>
  </si>
  <si>
    <t>CON-SNT-SI2GL1</t>
  </si>
  <si>
    <t>CON-SNT-SI2G-L2</t>
  </si>
  <si>
    <t>CON-SNT-ONS622I1</t>
  </si>
  <si>
    <t>CON-SNT-ONS622L1</t>
  </si>
  <si>
    <t>CON-SNT-ONS622L2</t>
  </si>
  <si>
    <t>CON-SNT-ONS155I1</t>
  </si>
  <si>
    <t>CON-SNT-15454E-E1</t>
  </si>
  <si>
    <t>CON-SNT-15454EML1</t>
  </si>
  <si>
    <t>CON-SNT-15454EML2</t>
  </si>
  <si>
    <t>CON-SNT-454E-FTAV</t>
  </si>
  <si>
    <t>CON-SNT-5454EMRC</t>
  </si>
  <si>
    <t>CON-SNT-CE-100T-8</t>
  </si>
  <si>
    <t>CON-SNT-TCC2PK9</t>
  </si>
  <si>
    <t>CON-SNT-XC-VXC-10</t>
  </si>
  <si>
    <t>SMARTNET 8X5XNBD SDH HO/LO XC, 60G VC-4, 5G VC-12/11 - ANSI/ETSI Support</t>
  </si>
  <si>
    <t>SMARTNET 8X5XNBD OC3/12/48, 12 ports</t>
  </si>
  <si>
    <t>SMARTNET 8X5XNBD 15454 Intl ETSI chassis 42 pt E1 module</t>
  </si>
  <si>
    <t>SMARTNET 8X5XNBD HD E1 120 ohm FMEC</t>
  </si>
  <si>
    <t>SMARTNET 8X5XNBD SVC 15310E-CTX-K9</t>
  </si>
  <si>
    <t>SMARTNET 8X5XNBD SVC 15310E-EIA-HAD</t>
  </si>
  <si>
    <t>SMARTNET 8X5XNBD 15310E E1/E3/DS3 TRIBUTARY CARD-LOW</t>
  </si>
  <si>
    <t>SMARTNET 8X5XNBD 15310E E1/E3/DS3 TRIBUTARY CARD-HIGH</t>
  </si>
  <si>
    <t>SMARTNET 8X5XNBD MA Shelf Fan Tray Assembly, Includes Fan</t>
  </si>
  <si>
    <t>SMARTNET 8X5XNBD SFP - OC48/STM16, IR, ONS-SI-2G-I1</t>
  </si>
  <si>
    <t>SMARTNET 8X5XNBD OC48/STM16, SR1, 131, ONS-SI-2G-S1</t>
  </si>
  <si>
    <t>SMARTNET 8X5XNBD SFP - OC48/STM16, LR, ONS-SI-2G-L1</t>
  </si>
  <si>
    <t>SMARTNET 8X5XNBD SFP - OC48/STM16, LR, ONS-SI-2G-L2</t>
  </si>
  <si>
    <t>SMARTNET 8X5XNBD OC12/STM4 and OC3/ST, ONS-SI-622-I1</t>
  </si>
  <si>
    <t>SMARTNET 8X5XNBD OC12/STM4 LR, 1310 n, ONS-SI-622-L1</t>
  </si>
  <si>
    <t>SMARTNET 8X5XNBD OC3/STM1 IR, 1310 nm, ONS-SI-155-I1</t>
  </si>
  <si>
    <t>SMARTNET 8X5XNBD Ethernet, 12Ckt</t>
  </si>
  <si>
    <t>SMARTNET 8X5XNBD  Svc, 15454E Gigabit Ethernet 2 ckt</t>
  </si>
  <si>
    <t>SMARTNET 8x5xNBD Svc, 15454E,ONS15454 SDH 48V FanTray w/fltr</t>
  </si>
  <si>
    <t>SMARTNET 8X5XNBD 8x10/100T Carrier Et</t>
  </si>
  <si>
    <t>SMARTNET 8X5XNBD SDH Cross-Connect Mo</t>
  </si>
  <si>
    <t>SMARTNET 8X5XNBD Timing Communications Control 3</t>
  </si>
  <si>
    <t>SMARTNET 8X5XNBD Shelf Controlled Cooling Fan Tray 15454E</t>
  </si>
  <si>
    <t>8x5xNBD Svc, 15454E, ONS15454SDH Alarm,-48V PwrMgmt I</t>
  </si>
  <si>
    <t>8x5xNBD Svc, 15454E, ONS 15454 SDH ETSI Chassis</t>
  </si>
  <si>
    <t>SMARTNET 8X5XNBD Timing Communication</t>
  </si>
  <si>
    <t xml:space="preserve">Предельная стоимость лота составляет (руб., с НДС) </t>
  </si>
  <si>
    <t>Поставщик должен быть авторизированным сервисным партнером CISCO; поставщик должен предоставить письмо авторизации. 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</si>
  <si>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>SMARTNET 8X5XNBD OC12/STM4 LR, 1550 n, ONS-SI-622-L2</t>
  </si>
  <si>
    <t>CON-SNT-ONS155L1</t>
  </si>
  <si>
    <t>SMARTNET 8X5XNBD OC3/STM1 IR, 1310 nm, ONS-SI-155-L1</t>
  </si>
  <si>
    <t>CON-SNT-ES+T4TG</t>
  </si>
  <si>
    <t>SMARTNET 8X5XNBD ES+ Low Queue 4 port</t>
  </si>
  <si>
    <t>CON-SNT-15454M1</t>
  </si>
  <si>
    <t>8x5xNBD Svc, 15454 Multi-Rate Txp 100M-2.5G</t>
  </si>
  <si>
    <t>CON-SNT-15454O</t>
  </si>
  <si>
    <t>8x5xNBD Svc, 15454 Service Channel Module</t>
  </si>
  <si>
    <t>CON-SNT-15454OPB</t>
  </si>
  <si>
    <t>8x5xNBD Svc, 15454 Pre-Amp/Booster Mod</t>
  </si>
  <si>
    <t>CON-SNT-15454OT</t>
  </si>
  <si>
    <t>SMARTNET 8X5XNBD 4 X OTN 10G MR TRANS</t>
  </si>
  <si>
    <t>CON-SNT-15454SM</t>
  </si>
  <si>
    <t>8x5xNBD Svc, 15454 Combiner and Separator with OSC</t>
  </si>
  <si>
    <t>CON-SNT-15454SM2</t>
  </si>
  <si>
    <t>SMARTNET 8X5XNBD SM ROADM 2-PRE-AMP-BST 100GHZ-CBAND</t>
  </si>
  <si>
    <t>CON-SNT-1545SMR2</t>
  </si>
  <si>
    <t>SMARTNET 8X5XNBD 40Chs Single Module</t>
  </si>
  <si>
    <t>CON-SNT-1545XPE</t>
  </si>
  <si>
    <t>SMARTNET 8X5XNBD 4x10GE Enhanced Crossponder</t>
  </si>
  <si>
    <t>CON-SNT-OPTAMPC</t>
  </si>
  <si>
    <t>SMARTNET 8X5XNBD ONS 15454 Enhanced Optical Amplifier</t>
  </si>
  <si>
    <t>CON-SNT-N10GSRM</t>
  </si>
  <si>
    <t>SMARTNET 8X5XNBD XFP - 10GE/10G FC -850</t>
  </si>
  <si>
    <t>CON-SNT-15454M6S</t>
  </si>
  <si>
    <t>SMARTNET 8X5XNBD 6 svc slot MSTP shelf,incl M-SHIPKIT</t>
  </si>
  <si>
    <t>CON-SNT-15454MT</t>
  </si>
  <si>
    <t>SMARTNET 8X5XNBD Transport Shelf Controller for M2 and M6 Chassis</t>
  </si>
  <si>
    <t>CON-SNT-XC10GC</t>
  </si>
  <si>
    <t>SMARTNET 8X5XNBD for ONS-XC-10G-C</t>
  </si>
  <si>
    <t>Лот Техническая поддержка оборудования  Cisco SDH, DWDM</t>
  </si>
  <si>
    <t>Срок поставки</t>
  </si>
  <si>
    <t>Контактное лицо по техническим вопросам: начальник цеха эксплуатации систем передач  -  Дельмухаметов О.Р.   +7(347)221-54-75, mail: delmukhametov@bashtel.ru</t>
  </si>
  <si>
    <t>до 30.04.2014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</si>
</sst>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</numFmts>
  <fonts count="24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5" fillId="0" borderId="0"/>
    <xf numFmtId="0" fontId="1" fillId="0" borderId="0"/>
    <xf numFmtId="0" fontId="16" fillId="0" borderId="0"/>
    <xf numFmtId="0" fontId="1" fillId="0" borderId="0"/>
    <xf numFmtId="167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7" fillId="0" borderId="7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2" fontId="14" fillId="0" borderId="5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1" fontId="17" fillId="0" borderId="6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4" xfId="0" applyFont="1" applyBorder="1"/>
    <xf numFmtId="4" fontId="4" fillId="0" borderId="4" xfId="0" applyNumberFormat="1" applyFont="1" applyBorder="1" applyAlignment="1">
      <alignment horizontal="left" vertical="center" wrapText="1"/>
    </xf>
    <xf numFmtId="4" fontId="7" fillId="0" borderId="4" xfId="0" applyNumberFormat="1" applyFont="1" applyBorder="1"/>
    <xf numFmtId="0" fontId="9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19" fillId="0" borderId="5" xfId="0" applyFont="1" applyFill="1" applyBorder="1" applyAlignment="1">
      <alignment vertical="center" wrapText="1" shrinkToFit="1"/>
    </xf>
    <xf numFmtId="0" fontId="19" fillId="0" borderId="5" xfId="0" applyFon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/>
    </xf>
    <xf numFmtId="49" fontId="19" fillId="0" borderId="5" xfId="0" applyNumberFormat="1" applyFont="1" applyFill="1" applyBorder="1" applyAlignment="1">
      <alignment horizontal="center"/>
    </xf>
    <xf numFmtId="43" fontId="4" fillId="0" borderId="4" xfId="0" applyNumberFormat="1" applyFont="1" applyBorder="1" applyAlignment="1">
      <alignment horizontal="left" vertical="center" wrapText="1"/>
    </xf>
    <xf numFmtId="0" fontId="19" fillId="0" borderId="14" xfId="0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17" fillId="0" borderId="5" xfId="35" applyFont="1" applyFill="1" applyBorder="1" applyAlignment="1">
      <alignment horizontal="left" vertical="center" wrapText="1" shrinkToFit="1"/>
    </xf>
    <xf numFmtId="0" fontId="17" fillId="0" borderId="5" xfId="4" applyFont="1" applyFill="1" applyBorder="1"/>
    <xf numFmtId="0" fontId="17" fillId="0" borderId="5" xfId="36" applyFont="1" applyFill="1" applyBorder="1" applyAlignment="1">
      <alignment horizontal="center" vertical="center" wrapText="1" shrinkToFit="1"/>
    </xf>
    <xf numFmtId="0" fontId="2" fillId="0" borderId="5" xfId="37" applyFont="1" applyFill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7" fillId="0" borderId="5" xfId="38" applyFont="1" applyFill="1" applyBorder="1" applyAlignment="1">
      <alignment horizontal="left" vertical="center" wrapText="1" shrinkToFit="1"/>
    </xf>
    <xf numFmtId="0" fontId="17" fillId="0" borderId="5" xfId="38" applyFont="1" applyFill="1" applyBorder="1" applyAlignment="1">
      <alignment horizontal="left" vertical="center" wrapText="1" shrinkToFit="1"/>
    </xf>
    <xf numFmtId="0" fontId="17" fillId="0" borderId="5" xfId="38" applyFont="1" applyFill="1" applyBorder="1" applyAlignment="1">
      <alignment horizontal="left" vertical="center" wrapText="1" shrinkToFit="1"/>
    </xf>
    <xf numFmtId="0" fontId="17" fillId="0" borderId="5" xfId="4" applyFont="1" applyFill="1" applyBorder="1" applyAlignment="1">
      <alignment wrapText="1"/>
    </xf>
    <xf numFmtId="1" fontId="17" fillId="0" borderId="6" xfId="0" applyNumberFormat="1" applyFont="1" applyFill="1" applyBorder="1" applyAlignment="1">
      <alignment horizontal="center" vertical="center" wrapText="1"/>
    </xf>
    <xf numFmtId="0" fontId="17" fillId="0" borderId="5" xfId="4" applyFont="1" applyFill="1" applyBorder="1" applyAlignment="1">
      <alignment wrapText="1"/>
    </xf>
    <xf numFmtId="43" fontId="22" fillId="0" borderId="5" xfId="34" applyFont="1" applyBorder="1" applyAlignment="1">
      <alignment vertical="center"/>
    </xf>
    <xf numFmtId="43" fontId="21" fillId="0" borderId="5" xfId="34" applyFont="1" applyFill="1" applyBorder="1" applyAlignment="1">
      <alignment horizontal="right" vertical="center" wrapText="1"/>
    </xf>
    <xf numFmtId="0" fontId="19" fillId="0" borderId="5" xfId="37" applyFont="1" applyFill="1" applyBorder="1" applyAlignment="1">
      <alignment horizontal="center" vertical="center"/>
    </xf>
    <xf numFmtId="0" fontId="19" fillId="0" borderId="5" xfId="0" applyFont="1" applyBorder="1"/>
    <xf numFmtId="0" fontId="17" fillId="0" borderId="5" xfId="0" applyFont="1" applyFill="1" applyBorder="1"/>
    <xf numFmtId="0" fontId="17" fillId="0" borderId="5" xfId="4" applyFont="1" applyFill="1" applyBorder="1" applyAlignment="1"/>
    <xf numFmtId="0" fontId="17" fillId="0" borderId="5" xfId="0" applyFont="1" applyFill="1" applyBorder="1" applyAlignment="1">
      <alignment horizontal="center" vertical="center"/>
    </xf>
    <xf numFmtId="43" fontId="22" fillId="0" borderId="5" xfId="34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right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</cellXfs>
  <cellStyles count="43">
    <cellStyle name="_Akado_DWDM_BoMv1" xfId="6"/>
    <cellStyle name="_BoM_abakhare" xfId="7"/>
    <cellStyle name="_DWDM_BoM" xfId="8"/>
    <cellStyle name="_DWDM_Volga_BoM_v10_270806" xfId="9"/>
    <cellStyle name="_DWDM_Volga_BoM_v20_070906" xfId="10"/>
    <cellStyle name="_JET_DWDM_BoMv1" xfId="11"/>
    <cellStyle name="_KTC_DWDM_BoM_v10_100806" xfId="12"/>
    <cellStyle name="_KTC_SDH_BoM_v10_090806" xfId="13"/>
    <cellStyle name="_KTC_SDH_BoM_v10_100806" xfId="14"/>
    <cellStyle name="_KTC_T_SDH_BoM_v10_220806" xfId="15"/>
    <cellStyle name="_Megafon_DWDM_BoM" xfId="16"/>
    <cellStyle name="_Megafon_DWDM_BoMv1 cost" xfId="17"/>
    <cellStyle name="axlcolour" xfId="18"/>
    <cellStyle name="Excel Built-in Normal" xfId="33"/>
    <cellStyle name="Migliaia (0)_91P18UM" xfId="19"/>
    <cellStyle name="Migliaia_91P18UM" xfId="20"/>
    <cellStyle name="Normal 2" xfId="21"/>
    <cellStyle name="Normal_15365NTEPricing062805" xfId="3"/>
    <cellStyle name="Normal_UKT_10G_BoM_ALB v4.0" xfId="4"/>
    <cellStyle name="Normale_1664 SM" xfId="23"/>
    <cellStyle name="Style 1" xfId="24"/>
    <cellStyle name="TableStyleLight1" xfId="1"/>
    <cellStyle name="Valuta (0)_91P18UM" xfId="25"/>
    <cellStyle name="Valuta_91P18UM" xfId="26"/>
    <cellStyle name="Обычный" xfId="0" builtinId="0"/>
    <cellStyle name="Обычный 11" xfId="37"/>
    <cellStyle name="Обычный 13" xfId="40"/>
    <cellStyle name="Обычный 14" xfId="41"/>
    <cellStyle name="Обычный 15" xfId="42"/>
    <cellStyle name="Обычный 16" xfId="35"/>
    <cellStyle name="Обычный 17" xfId="38"/>
    <cellStyle name="Обычный 18" xfId="36"/>
    <cellStyle name="Обычный 2" xfId="5"/>
    <cellStyle name="Обычный 2 2" xfId="28"/>
    <cellStyle name="Обычный 2 3" xfId="29"/>
    <cellStyle name="Обычный 2 4" xfId="31"/>
    <cellStyle name="Обычный 2 5" xfId="32"/>
    <cellStyle name="Обычный 3" xfId="22"/>
    <cellStyle name="Обычный 5" xfId="30"/>
    <cellStyle name="Стиль 1" xfId="2"/>
    <cellStyle name="Финансовый" xfId="34" builtinId="3"/>
    <cellStyle name="Финансовый 2" xfId="39"/>
    <cellStyle name="常规_1350NM P730" xf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3"/>
  <sheetViews>
    <sheetView tabSelected="1" topLeftCell="A37" zoomScale="70" zoomScaleNormal="70" zoomScalePageLayoutView="85" workbookViewId="0">
      <selection activeCell="D62" sqref="D62"/>
    </sheetView>
  </sheetViews>
  <sheetFormatPr defaultRowHeight="15" x14ac:dyDescent="0.25"/>
  <cols>
    <col min="1" max="1" width="10.5703125" style="44" customWidth="1"/>
    <col min="2" max="2" width="29.28515625" style="38" customWidth="1"/>
    <col min="3" max="3" width="67" style="38" customWidth="1"/>
    <col min="4" max="4" width="19.5703125" style="24" customWidth="1"/>
    <col min="5" max="5" width="20.7109375" style="24" bestFit="1" customWidth="1"/>
    <col min="6" max="6" width="18.42578125" style="25" customWidth="1"/>
    <col min="7" max="7" width="21.42578125" style="25" customWidth="1"/>
    <col min="8" max="8" width="27.85546875" style="28" customWidth="1"/>
    <col min="9" max="11" width="0" style="1" hidden="1" customWidth="1"/>
    <col min="12" max="12" width="3.28515625" style="1" customWidth="1"/>
    <col min="13" max="34" width="9.140625" style="1"/>
    <col min="35" max="16384" width="9.140625" style="2"/>
  </cols>
  <sheetData>
    <row r="1" spans="1:34" s="5" customFormat="1" ht="18.75" x14ac:dyDescent="0.3">
      <c r="A1" s="41"/>
      <c r="B1" s="38"/>
      <c r="C1" s="38"/>
      <c r="D1" s="33"/>
      <c r="E1" s="33"/>
      <c r="F1" s="34"/>
      <c r="G1" s="27"/>
      <c r="H1" s="27" t="s">
        <v>5</v>
      </c>
      <c r="I1" s="6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s="5" customFormat="1" ht="15" customHeight="1" x14ac:dyDescent="0.3">
      <c r="A2" s="41"/>
      <c r="B2" s="38"/>
      <c r="C2" s="38"/>
      <c r="D2" s="33"/>
      <c r="E2" s="33"/>
      <c r="F2" s="34"/>
      <c r="G2" s="34"/>
      <c r="H2" s="26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s="5" customFormat="1" ht="22.5" customHeight="1" x14ac:dyDescent="0.3">
      <c r="A3" s="41"/>
      <c r="B3" s="38"/>
      <c r="C3" s="89" t="s">
        <v>101</v>
      </c>
      <c r="D3" s="89"/>
      <c r="E3" s="89"/>
      <c r="F3" s="25"/>
      <c r="G3" s="25"/>
      <c r="H3" s="28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s="5" customFormat="1" ht="17.25" customHeight="1" thickBot="1" x14ac:dyDescent="0.35">
      <c r="A4" s="42"/>
      <c r="B4" s="39"/>
      <c r="C4" s="39"/>
      <c r="D4" s="35"/>
      <c r="E4" s="35"/>
      <c r="F4" s="36"/>
      <c r="G4" s="36"/>
      <c r="H4" s="29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s="12" customFormat="1" ht="54.75" customHeight="1" x14ac:dyDescent="0.25">
      <c r="A5" s="65" t="s">
        <v>0</v>
      </c>
      <c r="B5" s="66" t="s">
        <v>1</v>
      </c>
      <c r="C5" s="63" t="s">
        <v>2</v>
      </c>
      <c r="D5" s="63" t="s">
        <v>4</v>
      </c>
      <c r="E5" s="63" t="s">
        <v>102</v>
      </c>
      <c r="F5" s="64" t="s">
        <v>10</v>
      </c>
      <c r="G5" s="64" t="s">
        <v>11</v>
      </c>
      <c r="H5" s="62" t="s">
        <v>6</v>
      </c>
      <c r="I5" s="8"/>
      <c r="J5" s="9"/>
      <c r="K5" s="10"/>
      <c r="L5" s="7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</row>
    <row r="6" spans="1:34" s="16" customFormat="1" ht="16.5" customHeight="1" x14ac:dyDescent="0.25">
      <c r="A6" s="47">
        <v>1</v>
      </c>
      <c r="B6" s="53">
        <v>2</v>
      </c>
      <c r="C6" s="37">
        <v>3</v>
      </c>
      <c r="D6" s="30">
        <v>4</v>
      </c>
      <c r="E6" s="30">
        <v>5</v>
      </c>
      <c r="F6" s="37">
        <v>6</v>
      </c>
      <c r="G6" s="30">
        <v>7</v>
      </c>
      <c r="H6" s="30">
        <v>8</v>
      </c>
      <c r="I6" s="13"/>
      <c r="J6" s="14"/>
      <c r="K6" s="15"/>
      <c r="L6" s="73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4" s="19" customFormat="1" ht="30" x14ac:dyDescent="0.25">
      <c r="A7" s="48">
        <v>1</v>
      </c>
      <c r="B7" s="68" t="s">
        <v>14</v>
      </c>
      <c r="C7" s="74" t="s">
        <v>42</v>
      </c>
      <c r="D7" s="70">
        <v>14</v>
      </c>
      <c r="E7" s="59" t="s">
        <v>104</v>
      </c>
      <c r="F7" s="80">
        <v>5058</v>
      </c>
      <c r="G7" s="81">
        <f>F7*D7</f>
        <v>70812</v>
      </c>
      <c r="H7" s="88" t="s">
        <v>8</v>
      </c>
      <c r="I7" s="54"/>
      <c r="J7" s="17"/>
      <c r="K7" s="18"/>
      <c r="L7" s="60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s="19" customFormat="1" ht="18.75" x14ac:dyDescent="0.25">
      <c r="A8" s="48">
        <v>2</v>
      </c>
      <c r="B8" s="68" t="s">
        <v>15</v>
      </c>
      <c r="C8" s="76" t="s">
        <v>63</v>
      </c>
      <c r="D8" s="70">
        <v>14</v>
      </c>
      <c r="E8" s="59" t="s">
        <v>104</v>
      </c>
      <c r="F8" s="80">
        <v>2722</v>
      </c>
      <c r="G8" s="81">
        <f t="shared" ref="G8:G50" si="0">F8*D8</f>
        <v>38108</v>
      </c>
      <c r="H8" s="88"/>
      <c r="I8" s="54"/>
      <c r="J8" s="17"/>
      <c r="K8" s="18"/>
      <c r="L8" s="60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s="19" customFormat="1" ht="18.75" x14ac:dyDescent="0.25">
      <c r="A9" s="78">
        <v>3</v>
      </c>
      <c r="B9" s="68" t="s">
        <v>16</v>
      </c>
      <c r="C9" s="77" t="s">
        <v>64</v>
      </c>
      <c r="D9" s="70">
        <v>45</v>
      </c>
      <c r="E9" s="59" t="s">
        <v>104</v>
      </c>
      <c r="F9" s="80">
        <v>560</v>
      </c>
      <c r="G9" s="81">
        <f t="shared" si="0"/>
        <v>25200</v>
      </c>
      <c r="H9" s="88"/>
      <c r="I9" s="54"/>
      <c r="J9" s="17"/>
      <c r="K9" s="18"/>
      <c r="L9" s="60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 s="19" customFormat="1" ht="18.75" x14ac:dyDescent="0.25">
      <c r="A10" s="78">
        <v>4</v>
      </c>
      <c r="B10" s="68" t="s">
        <v>17</v>
      </c>
      <c r="C10" s="77" t="s">
        <v>65</v>
      </c>
      <c r="D10" s="70">
        <v>57</v>
      </c>
      <c r="E10" s="59" t="s">
        <v>104</v>
      </c>
      <c r="F10" s="80">
        <v>270</v>
      </c>
      <c r="G10" s="81">
        <f t="shared" si="0"/>
        <v>15390</v>
      </c>
      <c r="H10" s="88"/>
      <c r="I10" s="54"/>
      <c r="J10" s="17"/>
      <c r="K10" s="18"/>
      <c r="L10" s="60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</row>
    <row r="11" spans="1:34" s="19" customFormat="1" ht="18.75" x14ac:dyDescent="0.25">
      <c r="A11" s="78">
        <v>5</v>
      </c>
      <c r="B11" s="68" t="s">
        <v>17</v>
      </c>
      <c r="C11" s="77" t="s">
        <v>66</v>
      </c>
      <c r="D11" s="70">
        <v>57</v>
      </c>
      <c r="E11" s="59" t="s">
        <v>104</v>
      </c>
      <c r="F11" s="80">
        <v>270</v>
      </c>
      <c r="G11" s="81">
        <f t="shared" si="0"/>
        <v>15390</v>
      </c>
      <c r="H11" s="88"/>
      <c r="I11" s="54"/>
      <c r="J11" s="17"/>
      <c r="K11" s="18"/>
      <c r="L11" s="60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s="19" customFormat="1" ht="18.75" x14ac:dyDescent="0.25">
      <c r="A12" s="78">
        <v>6</v>
      </c>
      <c r="B12" s="68" t="s">
        <v>18</v>
      </c>
      <c r="C12" s="75" t="s">
        <v>43</v>
      </c>
      <c r="D12" s="70">
        <v>14</v>
      </c>
      <c r="E12" s="59" t="s">
        <v>104</v>
      </c>
      <c r="F12" s="80">
        <v>7664</v>
      </c>
      <c r="G12" s="81">
        <f t="shared" si="0"/>
        <v>107296</v>
      </c>
      <c r="H12" s="88"/>
      <c r="I12" s="54"/>
      <c r="J12" s="17"/>
      <c r="K12" s="18"/>
      <c r="L12" s="60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</row>
    <row r="13" spans="1:34" s="19" customFormat="1" ht="18.75" x14ac:dyDescent="0.25">
      <c r="A13" s="78">
        <v>7</v>
      </c>
      <c r="B13" s="68" t="s">
        <v>19</v>
      </c>
      <c r="C13" s="75" t="s">
        <v>44</v>
      </c>
      <c r="D13" s="70">
        <v>59</v>
      </c>
      <c r="E13" s="59" t="s">
        <v>104</v>
      </c>
      <c r="F13" s="80">
        <v>2027</v>
      </c>
      <c r="G13" s="81">
        <f t="shared" si="0"/>
        <v>119593</v>
      </c>
      <c r="H13" s="88"/>
      <c r="I13" s="54"/>
      <c r="J13" s="17"/>
      <c r="K13" s="18"/>
      <c r="L13" s="60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9" customFormat="1" ht="18.75" x14ac:dyDescent="0.25">
      <c r="A14" s="78">
        <v>8</v>
      </c>
      <c r="B14" s="68" t="s">
        <v>20</v>
      </c>
      <c r="C14" s="75" t="s">
        <v>45</v>
      </c>
      <c r="D14" s="70">
        <v>7</v>
      </c>
      <c r="E14" s="59" t="s">
        <v>104</v>
      </c>
      <c r="F14" s="80">
        <v>676</v>
      </c>
      <c r="G14" s="81">
        <f t="shared" si="0"/>
        <v>4732</v>
      </c>
      <c r="H14" s="88"/>
      <c r="I14" s="54"/>
      <c r="J14" s="17"/>
      <c r="K14" s="18"/>
      <c r="L14" s="60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s="19" customFormat="1" ht="18.75" x14ac:dyDescent="0.25">
      <c r="A15" s="78">
        <v>9</v>
      </c>
      <c r="B15" s="68" t="s">
        <v>21</v>
      </c>
      <c r="C15" s="75" t="s">
        <v>46</v>
      </c>
      <c r="D15" s="70">
        <v>32</v>
      </c>
      <c r="E15" s="59" t="s">
        <v>104</v>
      </c>
      <c r="F15" s="80">
        <v>5598</v>
      </c>
      <c r="G15" s="81">
        <f t="shared" si="0"/>
        <v>179136</v>
      </c>
      <c r="H15" s="88"/>
      <c r="I15" s="54"/>
      <c r="J15" s="17"/>
      <c r="K15" s="18"/>
      <c r="L15" s="60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s="19" customFormat="1" ht="18.75" x14ac:dyDescent="0.25">
      <c r="A16" s="78">
        <v>10</v>
      </c>
      <c r="B16" s="68" t="s">
        <v>22</v>
      </c>
      <c r="C16" s="75" t="s">
        <v>47</v>
      </c>
      <c r="D16" s="70">
        <v>14</v>
      </c>
      <c r="E16" s="59" t="s">
        <v>104</v>
      </c>
      <c r="F16" s="80">
        <v>1621</v>
      </c>
      <c r="G16" s="81">
        <f t="shared" si="0"/>
        <v>22694</v>
      </c>
      <c r="H16" s="88"/>
      <c r="I16" s="54"/>
      <c r="J16" s="17"/>
      <c r="K16" s="18"/>
      <c r="L16" s="60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s="19" customFormat="1" ht="19.5" customHeight="1" x14ac:dyDescent="0.25">
      <c r="A17" s="78">
        <v>11</v>
      </c>
      <c r="B17" s="68" t="s">
        <v>23</v>
      </c>
      <c r="C17" s="75" t="s">
        <v>48</v>
      </c>
      <c r="D17" s="70">
        <v>17</v>
      </c>
      <c r="E17" s="59" t="s">
        <v>104</v>
      </c>
      <c r="F17" s="80">
        <v>5849</v>
      </c>
      <c r="G17" s="81">
        <f t="shared" si="0"/>
        <v>99433</v>
      </c>
      <c r="H17" s="88"/>
      <c r="I17" s="54"/>
      <c r="J17" s="17"/>
      <c r="K17" s="18"/>
      <c r="L17" s="60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1:34" s="19" customFormat="1" ht="19.5" customHeight="1" x14ac:dyDescent="0.25">
      <c r="A18" s="78">
        <v>12</v>
      </c>
      <c r="B18" s="68" t="s">
        <v>24</v>
      </c>
      <c r="C18" s="75" t="s">
        <v>49</v>
      </c>
      <c r="D18" s="70">
        <v>3</v>
      </c>
      <c r="E18" s="59" t="s">
        <v>104</v>
      </c>
      <c r="F18" s="80">
        <v>11873</v>
      </c>
      <c r="G18" s="81">
        <f t="shared" si="0"/>
        <v>35619</v>
      </c>
      <c r="H18" s="88"/>
      <c r="I18" s="54"/>
      <c r="J18" s="17"/>
      <c r="K18" s="18"/>
      <c r="L18" s="60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1:34" s="19" customFormat="1" ht="18.75" x14ac:dyDescent="0.25">
      <c r="A19" s="78">
        <v>13</v>
      </c>
      <c r="B19" s="68" t="s">
        <v>25</v>
      </c>
      <c r="C19" s="75" t="s">
        <v>50</v>
      </c>
      <c r="D19" s="70">
        <v>15</v>
      </c>
      <c r="E19" s="59" t="s">
        <v>104</v>
      </c>
      <c r="F19" s="80">
        <v>1409</v>
      </c>
      <c r="G19" s="81">
        <f t="shared" si="0"/>
        <v>21135</v>
      </c>
      <c r="H19" s="88"/>
      <c r="I19" s="54"/>
      <c r="J19" s="17"/>
      <c r="K19" s="18"/>
      <c r="L19" s="60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s="19" customFormat="1" ht="18.75" x14ac:dyDescent="0.25">
      <c r="A20" s="78">
        <v>14</v>
      </c>
      <c r="B20" s="68" t="s">
        <v>26</v>
      </c>
      <c r="C20" s="75" t="s">
        <v>51</v>
      </c>
      <c r="D20" s="70">
        <v>3</v>
      </c>
      <c r="E20" s="59" t="s">
        <v>104</v>
      </c>
      <c r="F20" s="80">
        <v>5212</v>
      </c>
      <c r="G20" s="81">
        <f t="shared" si="0"/>
        <v>15636</v>
      </c>
      <c r="H20" s="88"/>
      <c r="I20" s="54"/>
      <c r="J20" s="17"/>
      <c r="K20" s="18"/>
      <c r="L20" s="60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19" customFormat="1" ht="18.75" x14ac:dyDescent="0.25">
      <c r="A21" s="78">
        <v>15</v>
      </c>
      <c r="B21" s="68" t="s">
        <v>27</v>
      </c>
      <c r="C21" s="75" t="s">
        <v>52</v>
      </c>
      <c r="D21" s="70">
        <v>8</v>
      </c>
      <c r="E21" s="59" t="s">
        <v>104</v>
      </c>
      <c r="F21" s="80">
        <v>4440</v>
      </c>
      <c r="G21" s="81">
        <f t="shared" si="0"/>
        <v>35520</v>
      </c>
      <c r="H21" s="88"/>
      <c r="I21" s="54"/>
      <c r="J21" s="17"/>
      <c r="K21" s="18"/>
      <c r="L21" s="60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s="19" customFormat="1" ht="18.75" x14ac:dyDescent="0.25">
      <c r="A22" s="78">
        <v>16</v>
      </c>
      <c r="B22" s="68" t="s">
        <v>28</v>
      </c>
      <c r="C22" s="75" t="s">
        <v>53</v>
      </c>
      <c r="D22" s="70">
        <v>28</v>
      </c>
      <c r="E22" s="59" t="s">
        <v>104</v>
      </c>
      <c r="F22" s="80">
        <v>8580</v>
      </c>
      <c r="G22" s="81">
        <f t="shared" si="0"/>
        <v>240240</v>
      </c>
      <c r="H22" s="88"/>
      <c r="I22" s="54"/>
      <c r="J22" s="17"/>
      <c r="K22" s="18"/>
      <c r="L22" s="60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s="19" customFormat="1" ht="18.75" x14ac:dyDescent="0.25">
      <c r="A23" s="78">
        <v>17</v>
      </c>
      <c r="B23" s="68" t="s">
        <v>29</v>
      </c>
      <c r="C23" s="75" t="s">
        <v>54</v>
      </c>
      <c r="D23" s="70">
        <v>17</v>
      </c>
      <c r="E23" s="59" t="s">
        <v>104</v>
      </c>
      <c r="F23" s="80">
        <v>9768</v>
      </c>
      <c r="G23" s="81">
        <f t="shared" si="0"/>
        <v>166056</v>
      </c>
      <c r="H23" s="88"/>
      <c r="I23" s="54"/>
      <c r="J23" s="17"/>
      <c r="K23" s="18"/>
      <c r="L23" s="60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1:34" s="19" customFormat="1" ht="18.75" x14ac:dyDescent="0.25">
      <c r="A24" s="78">
        <v>18</v>
      </c>
      <c r="B24" s="68" t="s">
        <v>30</v>
      </c>
      <c r="C24" s="75" t="s">
        <v>55</v>
      </c>
      <c r="D24" s="70">
        <v>6</v>
      </c>
      <c r="E24" s="59" t="s">
        <v>104</v>
      </c>
      <c r="F24" s="80">
        <v>3282</v>
      </c>
      <c r="G24" s="81">
        <f t="shared" si="0"/>
        <v>19692</v>
      </c>
      <c r="H24" s="88"/>
      <c r="I24" s="54"/>
      <c r="J24" s="17"/>
      <c r="K24" s="18"/>
      <c r="L24" s="60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s="19" customFormat="1" ht="18.75" x14ac:dyDescent="0.25">
      <c r="A25" s="78">
        <v>19</v>
      </c>
      <c r="B25" s="68" t="s">
        <v>31</v>
      </c>
      <c r="C25" s="75" t="s">
        <v>56</v>
      </c>
      <c r="D25" s="70">
        <v>12</v>
      </c>
      <c r="E25" s="59" t="s">
        <v>104</v>
      </c>
      <c r="F25" s="80">
        <v>3840</v>
      </c>
      <c r="G25" s="81">
        <f t="shared" si="0"/>
        <v>46080</v>
      </c>
      <c r="H25" s="88"/>
      <c r="I25" s="54"/>
      <c r="J25" s="17"/>
      <c r="K25" s="18"/>
      <c r="L25" s="60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s="19" customFormat="1" ht="18.75" x14ac:dyDescent="0.25">
      <c r="A26" s="78">
        <v>20</v>
      </c>
      <c r="B26" s="68" t="s">
        <v>32</v>
      </c>
      <c r="C26" s="75" t="s">
        <v>70</v>
      </c>
      <c r="D26" s="70">
        <v>3</v>
      </c>
      <c r="E26" s="59" t="s">
        <v>104</v>
      </c>
      <c r="F26" s="80">
        <v>4633</v>
      </c>
      <c r="G26" s="81">
        <f t="shared" si="0"/>
        <v>13899</v>
      </c>
      <c r="H26" s="88"/>
      <c r="I26" s="54"/>
      <c r="J26" s="17"/>
      <c r="K26" s="18"/>
      <c r="L26" s="60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 spans="1:34" s="19" customFormat="1" ht="18.75" x14ac:dyDescent="0.25">
      <c r="A27" s="78">
        <v>21</v>
      </c>
      <c r="B27" s="68" t="s">
        <v>33</v>
      </c>
      <c r="C27" s="75" t="s">
        <v>57</v>
      </c>
      <c r="D27" s="70">
        <v>9</v>
      </c>
      <c r="E27" s="59" t="s">
        <v>104</v>
      </c>
      <c r="F27" s="80">
        <v>1409</v>
      </c>
      <c r="G27" s="81">
        <f t="shared" si="0"/>
        <v>12681</v>
      </c>
      <c r="H27" s="88"/>
      <c r="I27" s="54"/>
      <c r="J27" s="17"/>
      <c r="K27" s="18"/>
      <c r="L27" s="60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</row>
    <row r="28" spans="1:34" s="19" customFormat="1" ht="18.75" x14ac:dyDescent="0.25">
      <c r="A28" s="78">
        <v>22</v>
      </c>
      <c r="B28" s="68" t="s">
        <v>71</v>
      </c>
      <c r="C28" s="76" t="s">
        <v>72</v>
      </c>
      <c r="D28" s="70">
        <v>4</v>
      </c>
      <c r="E28" s="59" t="s">
        <v>104</v>
      </c>
      <c r="F28" s="80">
        <v>1949</v>
      </c>
      <c r="G28" s="81">
        <f t="shared" si="0"/>
        <v>7796</v>
      </c>
      <c r="H28" s="88"/>
      <c r="I28" s="54"/>
      <c r="J28" s="17"/>
      <c r="K28" s="18"/>
      <c r="L28" s="60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s="19" customFormat="1" ht="18.75" x14ac:dyDescent="0.25">
      <c r="A29" s="78">
        <v>23</v>
      </c>
      <c r="B29" s="69" t="s">
        <v>34</v>
      </c>
      <c r="C29" s="75" t="s">
        <v>45</v>
      </c>
      <c r="D29" s="71">
        <v>40</v>
      </c>
      <c r="E29" s="59" t="s">
        <v>104</v>
      </c>
      <c r="F29" s="80">
        <v>676</v>
      </c>
      <c r="G29" s="81">
        <f t="shared" si="0"/>
        <v>27040</v>
      </c>
      <c r="H29" s="88"/>
      <c r="I29" s="54"/>
      <c r="J29" s="17"/>
      <c r="K29" s="18"/>
      <c r="L29" s="60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</row>
    <row r="30" spans="1:34" s="19" customFormat="1" ht="18.75" x14ac:dyDescent="0.25">
      <c r="A30" s="78">
        <v>24</v>
      </c>
      <c r="B30" s="69" t="s">
        <v>35</v>
      </c>
      <c r="C30" s="75" t="s">
        <v>58</v>
      </c>
      <c r="D30" s="71">
        <v>13</v>
      </c>
      <c r="E30" s="59" t="s">
        <v>104</v>
      </c>
      <c r="F30" s="80">
        <v>13205</v>
      </c>
      <c r="G30" s="81">
        <f t="shared" si="0"/>
        <v>171665</v>
      </c>
      <c r="H30" s="88"/>
      <c r="I30" s="54"/>
      <c r="J30" s="17"/>
      <c r="K30" s="18"/>
      <c r="L30" s="60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</row>
    <row r="31" spans="1:34" s="19" customFormat="1" ht="18.75" x14ac:dyDescent="0.25">
      <c r="A31" s="78">
        <v>25</v>
      </c>
      <c r="B31" s="69" t="s">
        <v>36</v>
      </c>
      <c r="C31" s="75" t="s">
        <v>59</v>
      </c>
      <c r="D31" s="71">
        <v>17</v>
      </c>
      <c r="E31" s="59" t="s">
        <v>104</v>
      </c>
      <c r="F31" s="80">
        <v>13205</v>
      </c>
      <c r="G31" s="81">
        <f t="shared" si="0"/>
        <v>224485</v>
      </c>
      <c r="H31" s="88"/>
      <c r="I31" s="54"/>
      <c r="J31" s="17"/>
      <c r="K31" s="18"/>
      <c r="L31" s="60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s="19" customFormat="1" ht="18.75" x14ac:dyDescent="0.25">
      <c r="A32" s="78">
        <v>26</v>
      </c>
      <c r="B32" s="69" t="s">
        <v>37</v>
      </c>
      <c r="C32" s="75" t="s">
        <v>60</v>
      </c>
      <c r="D32" s="71">
        <v>12</v>
      </c>
      <c r="E32" s="59" t="s">
        <v>104</v>
      </c>
      <c r="F32" s="80">
        <v>637</v>
      </c>
      <c r="G32" s="81">
        <f t="shared" si="0"/>
        <v>7644</v>
      </c>
      <c r="H32" s="88"/>
      <c r="I32" s="54"/>
      <c r="J32" s="17"/>
      <c r="K32" s="18"/>
      <c r="L32" s="60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19" customFormat="1" ht="18.75" x14ac:dyDescent="0.25">
      <c r="A33" s="78">
        <v>27</v>
      </c>
      <c r="B33" s="69" t="s">
        <v>38</v>
      </c>
      <c r="C33" s="75" t="s">
        <v>43</v>
      </c>
      <c r="D33" s="71">
        <v>24</v>
      </c>
      <c r="E33" s="59" t="s">
        <v>104</v>
      </c>
      <c r="F33" s="80">
        <v>7664</v>
      </c>
      <c r="G33" s="81">
        <f t="shared" si="0"/>
        <v>183936</v>
      </c>
      <c r="H33" s="88"/>
      <c r="I33" s="54"/>
      <c r="J33" s="17"/>
      <c r="K33" s="18"/>
      <c r="L33" s="60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</row>
    <row r="34" spans="1:34" s="19" customFormat="1" ht="18.75" x14ac:dyDescent="0.25">
      <c r="A34" s="78">
        <v>28</v>
      </c>
      <c r="B34" s="69" t="s">
        <v>39</v>
      </c>
      <c r="C34" s="75" t="s">
        <v>61</v>
      </c>
      <c r="D34" s="71">
        <v>1</v>
      </c>
      <c r="E34" s="59" t="s">
        <v>104</v>
      </c>
      <c r="F34" s="80">
        <v>7394</v>
      </c>
      <c r="G34" s="81">
        <f t="shared" si="0"/>
        <v>7394</v>
      </c>
      <c r="H34" s="88"/>
      <c r="I34" s="54"/>
      <c r="J34" s="17"/>
      <c r="K34" s="18"/>
      <c r="L34" s="60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</row>
    <row r="35" spans="1:34" s="19" customFormat="1" ht="18.75" x14ac:dyDescent="0.25">
      <c r="A35" s="78">
        <v>29</v>
      </c>
      <c r="B35" s="69" t="s">
        <v>40</v>
      </c>
      <c r="C35" s="79" t="s">
        <v>67</v>
      </c>
      <c r="D35" s="71">
        <v>100</v>
      </c>
      <c r="E35" s="59" t="s">
        <v>104</v>
      </c>
      <c r="F35" s="80">
        <v>2347</v>
      </c>
      <c r="G35" s="81">
        <f t="shared" si="0"/>
        <v>234700</v>
      </c>
      <c r="H35" s="88"/>
      <c r="I35" s="54"/>
      <c r="J35" s="17"/>
      <c r="K35" s="18"/>
      <c r="L35" s="60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s="19" customFormat="1" ht="18.75" x14ac:dyDescent="0.25">
      <c r="A36" s="78">
        <v>30</v>
      </c>
      <c r="B36" s="69" t="s">
        <v>41</v>
      </c>
      <c r="C36" s="76" t="s">
        <v>62</v>
      </c>
      <c r="D36" s="71">
        <v>24</v>
      </c>
      <c r="E36" s="59" t="s">
        <v>104</v>
      </c>
      <c r="F36" s="80">
        <v>5058</v>
      </c>
      <c r="G36" s="81">
        <f t="shared" si="0"/>
        <v>121392</v>
      </c>
      <c r="H36" s="88"/>
      <c r="I36" s="54"/>
      <c r="J36" s="17"/>
      <c r="K36" s="18"/>
      <c r="L36" s="60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s="19" customFormat="1" ht="18.75" x14ac:dyDescent="0.25">
      <c r="A37" s="78">
        <v>31</v>
      </c>
      <c r="B37" s="84" t="s">
        <v>75</v>
      </c>
      <c r="C37" s="85" t="s">
        <v>76</v>
      </c>
      <c r="D37" s="86">
        <v>2</v>
      </c>
      <c r="E37" s="59" t="s">
        <v>104</v>
      </c>
      <c r="F37" s="87">
        <v>9131</v>
      </c>
      <c r="G37" s="81">
        <f t="shared" si="0"/>
        <v>18262</v>
      </c>
      <c r="H37" s="88"/>
      <c r="I37" s="54"/>
      <c r="J37" s="17"/>
      <c r="K37" s="18"/>
      <c r="L37" s="60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</row>
    <row r="38" spans="1:34" s="19" customFormat="1" ht="18.75" x14ac:dyDescent="0.25">
      <c r="A38" s="78">
        <v>32</v>
      </c>
      <c r="B38" s="84" t="s">
        <v>77</v>
      </c>
      <c r="C38" s="85" t="s">
        <v>78</v>
      </c>
      <c r="D38" s="86">
        <v>56</v>
      </c>
      <c r="E38" s="59" t="s">
        <v>104</v>
      </c>
      <c r="F38" s="87">
        <v>4189</v>
      </c>
      <c r="G38" s="81">
        <f t="shared" si="0"/>
        <v>234584</v>
      </c>
      <c r="H38" s="88"/>
      <c r="I38" s="54"/>
      <c r="J38" s="17"/>
      <c r="K38" s="18"/>
      <c r="L38" s="60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4" s="19" customFormat="1" ht="18.75" x14ac:dyDescent="0.25">
      <c r="A39" s="78">
        <v>33</v>
      </c>
      <c r="B39" s="84" t="s">
        <v>79</v>
      </c>
      <c r="C39" s="85" t="s">
        <v>80</v>
      </c>
      <c r="D39" s="86">
        <v>34</v>
      </c>
      <c r="E39" s="59" t="s">
        <v>104</v>
      </c>
      <c r="F39" s="87">
        <v>14382</v>
      </c>
      <c r="G39" s="81">
        <f t="shared" si="0"/>
        <v>488988</v>
      </c>
      <c r="H39" s="88"/>
      <c r="I39" s="54"/>
      <c r="J39" s="17"/>
      <c r="K39" s="18"/>
      <c r="L39" s="60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</row>
    <row r="40" spans="1:34" s="19" customFormat="1" ht="18.75" x14ac:dyDescent="0.25">
      <c r="A40" s="78">
        <v>34</v>
      </c>
      <c r="B40" s="84" t="s">
        <v>81</v>
      </c>
      <c r="C40" s="85" t="s">
        <v>82</v>
      </c>
      <c r="D40" s="86">
        <v>52</v>
      </c>
      <c r="E40" s="59" t="s">
        <v>104</v>
      </c>
      <c r="F40" s="87">
        <v>13204</v>
      </c>
      <c r="G40" s="81">
        <f t="shared" si="0"/>
        <v>686608</v>
      </c>
      <c r="H40" s="88"/>
      <c r="I40" s="54"/>
      <c r="J40" s="17"/>
      <c r="K40" s="18"/>
      <c r="L40" s="60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</row>
    <row r="41" spans="1:34" s="19" customFormat="1" ht="18.75" x14ac:dyDescent="0.25">
      <c r="A41" s="78">
        <v>35</v>
      </c>
      <c r="B41" s="84" t="s">
        <v>83</v>
      </c>
      <c r="C41" s="85" t="s">
        <v>84</v>
      </c>
      <c r="D41" s="86">
        <v>16</v>
      </c>
      <c r="E41" s="59" t="s">
        <v>104</v>
      </c>
      <c r="F41" s="87">
        <v>5057</v>
      </c>
      <c r="G41" s="81">
        <f t="shared" si="0"/>
        <v>80912</v>
      </c>
      <c r="H41" s="88"/>
      <c r="I41" s="54"/>
      <c r="J41" s="17"/>
      <c r="K41" s="18"/>
      <c r="L41" s="60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34" s="19" customFormat="1" ht="18.75" x14ac:dyDescent="0.25">
      <c r="A42" s="78">
        <v>36</v>
      </c>
      <c r="B42" s="84" t="s">
        <v>85</v>
      </c>
      <c r="C42" s="85" t="s">
        <v>86</v>
      </c>
      <c r="D42" s="86">
        <v>46</v>
      </c>
      <c r="E42" s="59" t="s">
        <v>104</v>
      </c>
      <c r="F42" s="87">
        <v>32839</v>
      </c>
      <c r="G42" s="81">
        <f t="shared" si="0"/>
        <v>1510594</v>
      </c>
      <c r="H42" s="88"/>
      <c r="I42" s="54"/>
      <c r="J42" s="17"/>
      <c r="K42" s="18"/>
      <c r="L42" s="60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</row>
    <row r="43" spans="1:34" s="19" customFormat="1" ht="18.75" x14ac:dyDescent="0.25">
      <c r="A43" s="78">
        <v>37</v>
      </c>
      <c r="B43" s="84" t="s">
        <v>87</v>
      </c>
      <c r="C43" s="85" t="s">
        <v>88</v>
      </c>
      <c r="D43" s="86">
        <v>3</v>
      </c>
      <c r="E43" s="59" t="s">
        <v>104</v>
      </c>
      <c r="F43" s="87">
        <v>53610</v>
      </c>
      <c r="G43" s="81">
        <f t="shared" si="0"/>
        <v>160830</v>
      </c>
      <c r="H43" s="88"/>
      <c r="I43" s="54"/>
      <c r="J43" s="17"/>
      <c r="K43" s="18"/>
      <c r="L43" s="60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</row>
    <row r="44" spans="1:34" s="19" customFormat="1" ht="18.75" x14ac:dyDescent="0.25">
      <c r="A44" s="78">
        <v>38</v>
      </c>
      <c r="B44" s="84" t="s">
        <v>89</v>
      </c>
      <c r="C44" s="85" t="s">
        <v>90</v>
      </c>
      <c r="D44" s="86">
        <v>2</v>
      </c>
      <c r="E44" s="59" t="s">
        <v>104</v>
      </c>
      <c r="F44" s="87">
        <v>30695</v>
      </c>
      <c r="G44" s="81">
        <f t="shared" si="0"/>
        <v>61390</v>
      </c>
      <c r="H44" s="88"/>
      <c r="I44" s="54"/>
      <c r="J44" s="17"/>
      <c r="K44" s="18"/>
      <c r="L44" s="60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</row>
    <row r="45" spans="1:34" s="19" customFormat="1" ht="18.75" x14ac:dyDescent="0.25">
      <c r="A45" s="78">
        <v>39</v>
      </c>
      <c r="B45" s="84" t="s">
        <v>91</v>
      </c>
      <c r="C45" s="85" t="s">
        <v>92</v>
      </c>
      <c r="D45" s="86">
        <v>1</v>
      </c>
      <c r="E45" s="59" t="s">
        <v>104</v>
      </c>
      <c r="F45" s="87">
        <v>24064</v>
      </c>
      <c r="G45" s="81">
        <f t="shared" si="0"/>
        <v>24064</v>
      </c>
      <c r="H45" s="88"/>
      <c r="I45" s="54"/>
      <c r="J45" s="17"/>
      <c r="K45" s="18"/>
      <c r="L45" s="60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</row>
    <row r="46" spans="1:34" s="19" customFormat="1" ht="18.75" x14ac:dyDescent="0.25">
      <c r="A46" s="78">
        <v>40</v>
      </c>
      <c r="B46" s="68" t="s">
        <v>93</v>
      </c>
      <c r="C46" s="76" t="s">
        <v>94</v>
      </c>
      <c r="D46" s="70">
        <v>6</v>
      </c>
      <c r="E46" s="59" t="s">
        <v>104</v>
      </c>
      <c r="F46" s="87">
        <v>3552</v>
      </c>
      <c r="G46" s="81">
        <f t="shared" si="0"/>
        <v>21312</v>
      </c>
      <c r="H46" s="88"/>
      <c r="I46" s="54"/>
      <c r="J46" s="17"/>
      <c r="K46" s="18"/>
      <c r="L46" s="60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</row>
    <row r="47" spans="1:34" s="19" customFormat="1" ht="18.75" x14ac:dyDescent="0.25">
      <c r="A47" s="78">
        <v>41</v>
      </c>
      <c r="B47" s="68" t="s">
        <v>95</v>
      </c>
      <c r="C47" s="76" t="s">
        <v>96</v>
      </c>
      <c r="D47" s="70">
        <v>2</v>
      </c>
      <c r="E47" s="59" t="s">
        <v>104</v>
      </c>
      <c r="F47" s="87">
        <v>617</v>
      </c>
      <c r="G47" s="81">
        <f t="shared" si="0"/>
        <v>1234</v>
      </c>
      <c r="H47" s="88"/>
      <c r="I47" s="54"/>
      <c r="J47" s="17"/>
      <c r="K47" s="18"/>
      <c r="L47" s="60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</row>
    <row r="48" spans="1:34" s="19" customFormat="1" ht="18" customHeight="1" x14ac:dyDescent="0.25">
      <c r="A48" s="78">
        <v>42</v>
      </c>
      <c r="B48" s="68" t="s">
        <v>97</v>
      </c>
      <c r="C48" s="76" t="s">
        <v>98</v>
      </c>
      <c r="D48" s="70">
        <v>2</v>
      </c>
      <c r="E48" s="59" t="s">
        <v>104</v>
      </c>
      <c r="F48" s="87">
        <v>2528</v>
      </c>
      <c r="G48" s="81">
        <f t="shared" si="0"/>
        <v>5056</v>
      </c>
      <c r="H48" s="88"/>
      <c r="I48" s="54"/>
      <c r="J48" s="17"/>
      <c r="K48" s="18"/>
      <c r="L48" s="60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</row>
    <row r="49" spans="1:34" s="19" customFormat="1" ht="18.75" x14ac:dyDescent="0.25">
      <c r="A49" s="78">
        <v>43</v>
      </c>
      <c r="B49" s="68" t="s">
        <v>99</v>
      </c>
      <c r="C49" s="76" t="s">
        <v>100</v>
      </c>
      <c r="D49" s="70">
        <v>1</v>
      </c>
      <c r="E49" s="59" t="s">
        <v>104</v>
      </c>
      <c r="F49" s="87">
        <v>36409</v>
      </c>
      <c r="G49" s="81">
        <f t="shared" si="0"/>
        <v>36409</v>
      </c>
      <c r="H49" s="88"/>
      <c r="I49" s="54"/>
      <c r="J49" s="17"/>
      <c r="K49" s="18"/>
      <c r="L49" s="60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</row>
    <row r="50" spans="1:34" s="19" customFormat="1" ht="18.75" x14ac:dyDescent="0.25">
      <c r="A50" s="78">
        <v>44</v>
      </c>
      <c r="B50" s="83" t="s">
        <v>73</v>
      </c>
      <c r="C50" s="83" t="s">
        <v>74</v>
      </c>
      <c r="D50" s="82">
        <v>2</v>
      </c>
      <c r="E50" s="59" t="s">
        <v>104</v>
      </c>
      <c r="F50" s="80">
        <v>84863</v>
      </c>
      <c r="G50" s="81">
        <f t="shared" si="0"/>
        <v>169726</v>
      </c>
      <c r="H50" s="88"/>
      <c r="I50" s="54"/>
      <c r="J50" s="17"/>
      <c r="K50" s="18"/>
      <c r="L50" s="60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</row>
    <row r="51" spans="1:34" s="19" customFormat="1" ht="18.75" x14ac:dyDescent="0.2">
      <c r="A51" s="48"/>
      <c r="B51" s="55"/>
      <c r="C51" s="55"/>
      <c r="D51" s="56"/>
      <c r="E51" s="49"/>
      <c r="F51" s="58"/>
      <c r="G51" s="57"/>
      <c r="H51" s="88"/>
      <c r="I51" s="54"/>
      <c r="J51" s="17"/>
      <c r="K51" s="18"/>
      <c r="L51" s="17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</row>
    <row r="52" spans="1:34" s="19" customFormat="1" ht="24.6" customHeight="1" x14ac:dyDescent="0.2">
      <c r="A52" s="90"/>
      <c r="B52" s="91"/>
      <c r="C52" s="91"/>
      <c r="D52" s="91"/>
      <c r="E52" s="91"/>
      <c r="F52" s="46" t="s">
        <v>7</v>
      </c>
      <c r="G52" s="57">
        <f>SUM(G7:G51)</f>
        <v>5790363</v>
      </c>
      <c r="H52" s="88"/>
      <c r="I52" s="45"/>
      <c r="J52" s="18"/>
      <c r="K52" s="18"/>
      <c r="L52" s="60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</row>
    <row r="53" spans="1:34" s="19" customFormat="1" ht="24.6" customHeight="1" x14ac:dyDescent="0.2">
      <c r="A53" s="90"/>
      <c r="B53" s="91"/>
      <c r="C53" s="91"/>
      <c r="D53" s="91"/>
      <c r="E53" s="91"/>
      <c r="F53" s="46" t="s">
        <v>12</v>
      </c>
      <c r="G53" s="57">
        <f>G52*0.18</f>
        <v>1042265.34</v>
      </c>
      <c r="H53" s="88"/>
      <c r="I53" s="45"/>
      <c r="J53" s="18"/>
      <c r="K53" s="18"/>
      <c r="L53" s="51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</row>
    <row r="54" spans="1:34" s="22" customFormat="1" ht="25.5" customHeight="1" x14ac:dyDescent="0.2">
      <c r="A54" s="43"/>
      <c r="B54" s="96" t="s">
        <v>68</v>
      </c>
      <c r="C54" s="97"/>
      <c r="D54" s="97"/>
      <c r="E54" s="97"/>
      <c r="F54" s="98"/>
      <c r="G54" s="95">
        <f>G52+G53</f>
        <v>6832628.3399999999</v>
      </c>
      <c r="H54" s="67"/>
      <c r="I54" s="23"/>
      <c r="J54" s="21"/>
      <c r="K54" s="21"/>
      <c r="L54" s="52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</row>
    <row r="55" spans="1:34" s="22" customFormat="1" ht="21.75" customHeight="1" x14ac:dyDescent="0.2">
      <c r="A55" s="43"/>
      <c r="B55" s="94" t="s">
        <v>9</v>
      </c>
      <c r="C55" s="94"/>
      <c r="D55" s="31"/>
      <c r="E55" s="31"/>
      <c r="F55" s="32"/>
      <c r="G55" s="32"/>
      <c r="H55" s="40"/>
      <c r="I55" s="23"/>
      <c r="J55" s="21"/>
      <c r="K55" s="21"/>
      <c r="L55" s="20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</row>
    <row r="56" spans="1:34" s="22" customFormat="1" ht="18.75" x14ac:dyDescent="0.2">
      <c r="A56" s="43"/>
      <c r="B56" s="94" t="s">
        <v>13</v>
      </c>
      <c r="C56" s="94"/>
      <c r="D56" s="31"/>
      <c r="E56" s="31"/>
      <c r="F56" s="32"/>
      <c r="G56" s="32"/>
      <c r="H56" s="40"/>
      <c r="I56" s="23"/>
      <c r="J56" s="21"/>
      <c r="K56" s="21"/>
      <c r="L56" s="20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</row>
    <row r="57" spans="1:34" s="22" customFormat="1" ht="45.75" customHeight="1" x14ac:dyDescent="0.2">
      <c r="A57" s="43"/>
      <c r="B57" s="94" t="s">
        <v>103</v>
      </c>
      <c r="C57" s="94"/>
      <c r="D57" s="31"/>
      <c r="E57" s="31"/>
      <c r="F57" s="32"/>
      <c r="G57" s="32"/>
      <c r="H57" s="40"/>
      <c r="I57" s="23"/>
      <c r="J57" s="21"/>
      <c r="K57" s="21"/>
      <c r="L57" s="20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</row>
    <row r="58" spans="1:34" s="22" customFormat="1" ht="19.5" customHeight="1" x14ac:dyDescent="0.2">
      <c r="A58" s="43"/>
      <c r="B58" s="94"/>
      <c r="C58" s="94"/>
      <c r="D58" s="31"/>
      <c r="E58" s="31"/>
      <c r="F58" s="32"/>
      <c r="G58" s="32"/>
      <c r="H58" s="40"/>
      <c r="I58" s="23"/>
      <c r="J58" s="21"/>
      <c r="K58" s="21"/>
      <c r="L58" s="20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</row>
    <row r="59" spans="1:34" ht="54.75" customHeight="1" x14ac:dyDescent="0.2">
      <c r="A59" s="93" t="s">
        <v>3</v>
      </c>
      <c r="B59" s="93"/>
      <c r="C59" s="92" t="s">
        <v>69</v>
      </c>
      <c r="D59" s="92"/>
      <c r="E59" s="92"/>
      <c r="F59" s="92"/>
      <c r="G59" s="92"/>
      <c r="H59" s="92"/>
      <c r="I59" s="61"/>
      <c r="J59" s="61"/>
      <c r="K59" s="61"/>
      <c r="L59" s="50"/>
    </row>
    <row r="63" spans="1:34" x14ac:dyDescent="0.25">
      <c r="C63" s="2"/>
    </row>
  </sheetData>
  <mergeCells count="11">
    <mergeCell ref="H7:H53"/>
    <mergeCell ref="C3:E3"/>
    <mergeCell ref="A52:E52"/>
    <mergeCell ref="A53:E53"/>
    <mergeCell ref="C59:H59"/>
    <mergeCell ref="A59:B59"/>
    <mergeCell ref="B56:C56"/>
    <mergeCell ref="B55:C55"/>
    <mergeCell ref="B57:C57"/>
    <mergeCell ref="B58:C58"/>
    <mergeCell ref="B54:F54"/>
  </mergeCells>
  <phoneticPr fontId="8" type="noConversion"/>
  <pageMargins left="0.53125" right="0.23622047244094491" top="0.74803149606299213" bottom="0.74803149606299213" header="0.31496062992125984" footer="0.31496062992125984"/>
  <pageSetup paperSize="9" scale="45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2014-02-21T03:06:35Z</cp:lastPrinted>
  <dcterms:created xsi:type="dcterms:W3CDTF">2011-10-27T10:58:53Z</dcterms:created>
  <dcterms:modified xsi:type="dcterms:W3CDTF">2014-03-04T11:21:16Z</dcterms:modified>
</cp:coreProperties>
</file>